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Как пользоваться" sheetId="1" state="visible" r:id="rId1"/>
    <sheet xmlns:r="http://schemas.openxmlformats.org/officeDocument/2006/relationships" name="Потери" sheetId="2" state="visible" r:id="rId2"/>
    <sheet xmlns:r="http://schemas.openxmlformats.org/officeDocument/2006/relationships" name="Окупаемость" sheetId="3" state="visible" r:id="rId3"/>
    <sheet xmlns:r="http://schemas.openxmlformats.org/officeDocument/2006/relationships" name="Допущения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name val="Arial"/>
      <b val="1"/>
      <color rgb="001A1A1A"/>
      <sz val="15"/>
    </font>
    <font>
      <name val="Arial"/>
      <color rgb="006B7280"/>
      <sz val="10"/>
    </font>
    <font>
      <name val="Arial"/>
      <color rgb="00202020"/>
      <sz val="10"/>
    </font>
    <font>
      <name val="Arial"/>
      <b val="1"/>
      <color rgb="00E1253D"/>
      <sz val="10"/>
    </font>
    <font>
      <name val="Arial"/>
      <b val="1"/>
      <color rgb="00202020"/>
      <sz val="10"/>
    </font>
    <font>
      <name val="Arial"/>
      <b val="1"/>
      <color rgb="001A1A1A"/>
      <sz val="10"/>
    </font>
  </fonts>
  <fills count="5">
    <fill>
      <patternFill/>
    </fill>
    <fill>
      <patternFill patternType="gray125"/>
    </fill>
    <fill>
      <patternFill patternType="solid">
        <fgColor rgb="00FFF2A8"/>
      </patternFill>
    </fill>
    <fill>
      <patternFill patternType="solid">
        <fgColor rgb="00FDECEE"/>
      </patternFill>
    </fill>
    <fill>
      <patternFill patternType="solid">
        <fgColor rgb="00EAEDF2"/>
      </patternFill>
    </fill>
  </fills>
  <borders count="2">
    <border>
      <left/>
      <right/>
      <top/>
      <bottom/>
      <diagonal/>
    </border>
    <border>
      <left style="thin">
        <color rgb="00C9CFD8"/>
      </left>
      <right style="thin">
        <color rgb="00C9CFD8"/>
      </right>
      <top style="thin">
        <color rgb="00C9CFD8"/>
      </top>
      <bottom style="thin">
        <color rgb="00C9CFD8"/>
      </bottom>
    </border>
  </borders>
  <cellStyleXfs count="1">
    <xf numFmtId="0" fontId="0" fillId="0" borderId="0"/>
  </cellStyleXfs>
  <cellXfs count="2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top" wrapText="1"/>
    </xf>
    <xf numFmtId="0" fontId="3" fillId="3" borderId="1" applyAlignment="1" pivotButton="0" quotePrefix="0" xfId="0">
      <alignment vertical="top" wrapText="1"/>
    </xf>
    <xf numFmtId="0" fontId="5" fillId="0" borderId="0" applyAlignment="1" pivotButton="0" quotePrefix="0" xfId="0">
      <alignment vertical="top" wrapText="1"/>
    </xf>
    <xf numFmtId="0" fontId="1" fillId="0" borderId="0" pivotButton="0" quotePrefix="0" xfId="0"/>
    <xf numFmtId="0" fontId="2" fillId="0" borderId="0" pivotButton="0" quotePrefix="0" xfId="0"/>
    <xf numFmtId="0" fontId="6" fillId="4" borderId="1" applyAlignment="1" pivotButton="0" quotePrefix="0" xfId="0">
      <alignment vertical="top" wrapText="1"/>
    </xf>
    <xf numFmtId="0" fontId="4" fillId="0" borderId="0" pivotButton="0" quotePrefix="0" xfId="0"/>
    <xf numFmtId="0" fontId="3" fillId="0" borderId="1" applyAlignment="1" pivotButton="0" quotePrefix="0" xfId="0">
      <alignment vertical="top" wrapText="1"/>
    </xf>
    <xf numFmtId="1" fontId="3" fillId="2" borderId="1" applyAlignment="1" pivotButton="0" quotePrefix="0" xfId="0">
      <alignment vertical="top" wrapText="1"/>
    </xf>
    <xf numFmtId="0" fontId="2" fillId="0" borderId="1" applyAlignment="1" pivotButton="0" quotePrefix="0" xfId="0">
      <alignment vertical="top" wrapText="1"/>
    </xf>
    <xf numFmtId="3" fontId="3" fillId="2" borderId="1" applyAlignment="1" pivotButton="0" quotePrefix="0" xfId="0">
      <alignment vertical="top" wrapText="1"/>
    </xf>
    <xf numFmtId="9" fontId="3" fillId="2" borderId="1" applyAlignment="1" pivotButton="0" quotePrefix="0" xfId="0">
      <alignment vertical="top" wrapText="1"/>
    </xf>
    <xf numFmtId="0" fontId="5" fillId="3" borderId="1" applyAlignment="1" pivotButton="0" quotePrefix="0" xfId="0">
      <alignment vertical="top" wrapText="1"/>
    </xf>
    <xf numFmtId="3" fontId="5" fillId="3" borderId="1" applyAlignment="1" pivotButton="0" quotePrefix="0" xfId="0">
      <alignment vertical="top" wrapText="1"/>
    </xf>
    <xf numFmtId="164" fontId="3" fillId="2" borderId="1" applyAlignment="1" pivotButton="0" quotePrefix="0" xfId="0">
      <alignment vertical="top" wrapText="1"/>
    </xf>
    <xf numFmtId="3" fontId="3" fillId="2" borderId="1" applyAlignment="1" pivotButton="0" quotePrefix="0" xfId="0">
      <alignment horizontal="right" vertical="top"/>
    </xf>
    <xf numFmtId="3" fontId="5" fillId="3" borderId="1" applyAlignment="1" pivotButton="0" quotePrefix="0" xfId="0">
      <alignment horizontal="right" vertical="top"/>
    </xf>
    <xf numFmtId="9" fontId="3" fillId="2" borderId="1" applyAlignment="1" pivotButton="0" quotePrefix="0" xfId="0">
      <alignment horizontal="right" vertical="top"/>
    </xf>
    <xf numFmtId="164" fontId="5" fillId="3" borderId="1" applyAlignment="1" pivotButton="0" quotePrefix="0" xfId="0">
      <alignment horizontal="right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E1253D"/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4" customWidth="1" min="1" max="1"/>
    <col width="110" customWidth="1" min="2" max="2"/>
  </cols>
  <sheetData>
    <row r="1" ht="24" customHeight="1">
      <c r="B1" s="1" t="inlineStr">
        <is>
          <t>Калькулятор потерь: сколько стоит цена «на глаз»</t>
        </is>
      </c>
    </row>
    <row r="2">
      <c r="B2" s="2" t="inlineStr">
        <is>
          <t>La Chatte · la-chatte.com · версия от 11.09.2026</t>
        </is>
      </c>
    </row>
    <row r="3">
      <c r="B3" s="3" t="inlineStr"/>
    </row>
    <row r="4">
      <c r="B4" s="4" t="inlineStr">
        <is>
          <t>ЧТО СЧИТАЕТ</t>
        </is>
      </c>
    </row>
    <row r="5">
      <c r="B5" s="3" t="inlineStr">
        <is>
          <t>Лист «Потери» — три вида потерь, когда цены сверяют руками:</t>
        </is>
      </c>
    </row>
    <row r="6">
      <c r="B6" s="3" t="inlineStr">
        <is>
          <t>• маржа, которую отдаёте там, где вы дешевле рынка без причины;</t>
        </is>
      </c>
    </row>
    <row r="7">
      <c r="B7" s="3" t="inlineStr">
        <is>
          <t>• прибыль с продаж, которые уходят к соседу там, где вы дороже рынка;</t>
        </is>
      </c>
    </row>
    <row r="8">
      <c r="B8" s="3" t="inlineStr">
        <is>
          <t>• время сотрудника на ручную сверку цен.</t>
        </is>
      </c>
    </row>
    <row r="9" ht="30" customHeight="1">
      <c r="B9" s="3" t="inlineStr">
        <is>
          <t>Лист «Окупаемость» — через сколько месяцев окупится расчёт цен по правилам и какой должна быть категория, чтобы окупиться за год.</t>
        </is>
      </c>
    </row>
    <row r="10">
      <c r="B10" s="3" t="inlineStr"/>
    </row>
    <row r="11">
      <c r="B11" s="4" t="inlineStr">
        <is>
          <t>КАК ЗАПОЛНИТЬ</t>
        </is>
      </c>
    </row>
    <row r="12">
      <c r="B12" s="3" t="inlineStr">
        <is>
          <t>1. Жёлтые ячейки — ваши числа. Остальные считаются сами, их не трогайте.</t>
        </is>
      </c>
    </row>
    <row r="13" ht="30" customHeight="1">
      <c r="B13" s="3" t="inlineStr">
        <is>
          <t>2. Два столбца: «Осторожно» и «Базово». Осторожный сценарий — с запасом в худшую сторону. Оптимистичного нет намеренно.</t>
        </is>
      </c>
    </row>
    <row r="14" ht="30" customHeight="1">
      <c r="B14" s="3" t="inlineStr">
        <is>
          <t>3. Нет числа — оставьте пусто. Итог блока появится, когда заполнены все его жёлтые ячейки. Не угадывайте: пустая строка честнее придуманной.</t>
        </is>
      </c>
    </row>
    <row r="15">
      <c r="B15" s="3" t="inlineStr">
        <is>
          <t>4. В колонке «Источник» подпишите, откуда число: 1С, учёт, со слов, допущение.</t>
        </is>
      </c>
    </row>
    <row r="16">
      <c r="B16" s="3" t="inlineStr">
        <is>
          <t>5. Проценты вводите как проценты: 50% — это 50%, а не 50.</t>
        </is>
      </c>
    </row>
    <row r="17" ht="30" customHeight="1">
      <c r="B17" s="3" t="inlineStr">
        <is>
          <t>6. Нет цен конкурентов и непонятно, сколько товаров дешевле или дороже рынка, — посчитаем по вашей выгрузке на разборе.</t>
        </is>
      </c>
    </row>
    <row r="18">
      <c r="B18" s="3" t="inlineStr"/>
    </row>
    <row r="19">
      <c r="B19" s="4" t="inlineStr">
        <is>
          <t>ЧТО УЖЕ ЗАПОЛНЕНО ЗА ВАС</t>
        </is>
      </c>
    </row>
    <row r="20" ht="30" customHeight="1">
      <c r="B20" s="3" t="inlineStr">
        <is>
          <t>• Цены La Chatte на листе «Окупаемость» — с la-chatte.com на 11.09.2026. Точная цена — после разбора ваших данных.</t>
        </is>
      </c>
    </row>
    <row r="21" ht="30" customHeight="1">
      <c r="B21" s="3" t="inlineStr">
        <is>
          <t>• Прирост валовой прибыли 2% и 5% — ориентир рынка по открытым кейсам, а не наше обещание. Источники — на листе «Допущения».</t>
        </is>
      </c>
    </row>
    <row r="22" ht="30" customHeight="1">
      <c r="B22" s="3" t="inlineStr">
        <is>
          <t>• Доля разницы до медианы, которую реально вернуть: 50% и 100%. Это допущение — проверяется на пилоте.</t>
        </is>
      </c>
    </row>
    <row r="23">
      <c r="B23" s="3" t="inlineStr">
        <is>
          <t>Все заполненные значения — тоже жёлтые: их можно менять.</t>
        </is>
      </c>
    </row>
    <row r="24">
      <c r="B24" s="3" t="inlineStr"/>
    </row>
    <row r="25">
      <c r="B25" s="4" t="inlineStr">
        <is>
          <t>ОБОЗНАЧЕНИЯ</t>
        </is>
      </c>
    </row>
    <row r="26">
      <c r="A26" s="5" t="n"/>
      <c r="B26" s="3" t="inlineStr">
        <is>
          <t>ввод — ваши числа</t>
        </is>
      </c>
    </row>
    <row r="27">
      <c r="A27" s="6" t="n"/>
      <c r="B27" s="3" t="inlineStr">
        <is>
          <t>итог — считается сам</t>
        </is>
      </c>
    </row>
    <row r="28">
      <c r="B28" s="3" t="inlineStr"/>
    </row>
    <row r="29">
      <c r="B29" s="4" t="inlineStr">
        <is>
          <t>ДАЛЬШЕ</t>
        </is>
      </c>
    </row>
    <row r="30" ht="30" customHeight="1">
      <c r="B30" s="3" t="inlineStr">
        <is>
          <t>Пришлите заполненный файл и выгрузку одной категории — разберём вместе на бесплатном экспресс-разборе (40 минут). Не окупится — так и скажем.</t>
        </is>
      </c>
    </row>
    <row r="31">
      <c r="B31" s="7" t="inlineStr">
        <is>
          <t>info@la-chatte.com · Telegram @lcstudio · +7 383 380-81-89, Пн–Вс 8–21 по Новосибирску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D25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16" customWidth="1" min="2" max="2"/>
    <col width="16" customWidth="1" min="3" max="3"/>
    <col width="44" customWidth="1" min="4" max="4"/>
  </cols>
  <sheetData>
    <row r="1">
      <c r="A1" s="8" t="inlineStr">
        <is>
          <t>Сколько стоит цена «на глаз» — на ваших цифрах</t>
        </is>
      </c>
    </row>
    <row r="2">
      <c r="A2" s="9" t="inlineStr">
        <is>
          <t>Жёлтые ячейки — ввод. Пусто = нет числа, не угадываем. Источник подписывайте в колонке D.</t>
        </is>
      </c>
    </row>
    <row r="3">
      <c r="A3" s="10" t="inlineStr"/>
      <c r="B3" s="10" t="inlineStr">
        <is>
          <t>Осторожно</t>
        </is>
      </c>
      <c r="C3" s="10" t="inlineStr">
        <is>
          <t>Базово</t>
        </is>
      </c>
      <c r="D3" s="10" t="inlineStr">
        <is>
          <t>Источник</t>
        </is>
      </c>
    </row>
    <row r="4">
      <c r="A4" s="11" t="inlineStr">
        <is>
          <t>1. Отдаёте маржу</t>
        </is>
      </c>
    </row>
    <row r="5">
      <c r="A5" s="12" t="inlineStr">
        <is>
          <t>Товаров дешевле рынка, шт.</t>
        </is>
      </c>
      <c r="B5" s="13" t="n"/>
      <c r="C5" s="13" t="n"/>
      <c r="D5" s="14" t="inlineStr">
        <is>
          <t>по выгрузке и ценам конкурентов</t>
        </is>
      </c>
    </row>
    <row r="6">
      <c r="A6" s="12" t="inlineStr">
        <is>
          <t>Продаж одного такого товара в месяц, шт.</t>
        </is>
      </c>
      <c r="B6" s="13" t="n"/>
      <c r="C6" s="13" t="n"/>
      <c r="D6" s="14" t="inlineStr">
        <is>
          <t>1С / учёт</t>
        </is>
      </c>
    </row>
    <row r="7">
      <c r="A7" s="12" t="inlineStr">
        <is>
          <t>Средняя разница до медианы рынка, ₽</t>
        </is>
      </c>
      <c r="B7" s="15" t="n"/>
      <c r="C7" s="15" t="n"/>
      <c r="D7" s="14" t="inlineStr">
        <is>
          <t>по выгрузке</t>
        </is>
      </c>
    </row>
    <row r="8">
      <c r="A8" s="12" t="inlineStr">
        <is>
          <t>Доля разницы, которую реально вернуть, %</t>
        </is>
      </c>
      <c r="B8" s="16" t="n">
        <v>0.5</v>
      </c>
      <c r="C8" s="16" t="n">
        <v>1</v>
      </c>
      <c r="D8" s="14" t="inlineStr">
        <is>
          <t>допущение — проверить на пилоте</t>
        </is>
      </c>
    </row>
    <row r="9">
      <c r="A9" s="17" t="inlineStr">
        <is>
          <t>Маржа, отданная зря, ₽/мес</t>
        </is>
      </c>
      <c r="B9" s="18" t="str">
        <f>IF(COUNT(B5:B8)&lt;4,"",B5*B6*B7*B8)</f>
        <v/>
      </c>
      <c r="C9" s="18" t="str">
        <f>IF(COUNT(C5:C8)&lt;4,"",C5*C6*C7*C8)</f>
        <v/>
      </c>
      <c r="D9" s="14" t="inlineStr">
        <is>
          <t>формула</t>
        </is>
      </c>
    </row>
    <row r="10">
      <c r="A10" s="11" t="inlineStr">
        <is>
          <t>2. Теряете продажи</t>
        </is>
      </c>
    </row>
    <row r="11">
      <c r="A11" s="12" t="inlineStr">
        <is>
          <t>Товаров дороже рынка, шт.</t>
        </is>
      </c>
      <c r="B11" s="13" t="n"/>
      <c r="C11" s="13" t="n"/>
      <c r="D11" s="14" t="inlineStr">
        <is>
          <t>по выгрузке</t>
        </is>
      </c>
    </row>
    <row r="12">
      <c r="A12" s="12" t="inlineStr">
        <is>
          <t>Продаж одного такого товара в месяц, шт.</t>
        </is>
      </c>
      <c r="B12" s="13" t="n"/>
      <c r="C12" s="13" t="n"/>
      <c r="D12" s="14" t="inlineStr">
        <is>
          <t>1С / учёт</t>
        </is>
      </c>
    </row>
    <row r="13">
      <c r="A13" s="12" t="inlineStr">
        <is>
          <t>Доля продаж, ушедших к соседу, %</t>
        </is>
      </c>
      <c r="B13" s="16" t="n"/>
      <c r="C13" s="16" t="n"/>
      <c r="D13" s="14" t="inlineStr">
        <is>
          <t>допущение — проверить на пилоте</t>
        </is>
      </c>
    </row>
    <row r="14">
      <c r="A14" s="12" t="inlineStr">
        <is>
          <t>Маржа с одной штуки, ₽</t>
        </is>
      </c>
      <c r="B14" s="15" t="n"/>
      <c r="C14" s="15" t="n"/>
      <c r="D14" s="14" t="inlineStr">
        <is>
          <t>1С / учёт</t>
        </is>
      </c>
    </row>
    <row r="15">
      <c r="A15" s="17" t="inlineStr">
        <is>
          <t>Прибыль мимо, ₽/мес</t>
        </is>
      </c>
      <c r="B15" s="18" t="str">
        <f>IF(COUNT(B11:B14)&lt;4,"",B11*B12*B13*B14)</f>
        <v/>
      </c>
      <c r="C15" s="18" t="str">
        <f>IF(COUNT(C11:C14)&lt;4,"",C11*C12*C13*C14)</f>
        <v/>
      </c>
      <c r="D15" s="14" t="inlineStr">
        <is>
          <t>формула</t>
        </is>
      </c>
    </row>
    <row r="16">
      <c r="A16" s="11" t="inlineStr">
        <is>
          <t>3. Время на сверку</t>
        </is>
      </c>
    </row>
    <row r="17">
      <c r="A17" s="12" t="inlineStr">
        <is>
          <t>Часов на сверку цен в неделю</t>
        </is>
      </c>
      <c r="B17" s="19" t="n"/>
      <c r="C17" s="19" t="n"/>
      <c r="D17" s="14" t="inlineStr">
        <is>
          <t>со слов</t>
        </is>
      </c>
    </row>
    <row r="18">
      <c r="A18" s="12" t="inlineStr">
        <is>
          <t>Недель в месяце</t>
        </is>
      </c>
      <c r="B18" s="19" t="n">
        <v>4.3</v>
      </c>
      <c r="C18" s="19" t="n">
        <v>4.3</v>
      </c>
      <c r="D18" s="14" t="inlineStr">
        <is>
          <t>52 недели ÷ 12 месяцев</t>
        </is>
      </c>
    </row>
    <row r="19">
      <c r="A19" s="12" t="inlineStr">
        <is>
          <t>Стоимость часа сотрудника, ₽</t>
        </is>
      </c>
      <c r="B19" s="15" t="n"/>
      <c r="C19" s="15" t="n"/>
      <c r="D19" s="14" t="inlineStr">
        <is>
          <t>оклад с налогами ÷ рабочие часы</t>
        </is>
      </c>
    </row>
    <row r="20">
      <c r="A20" s="17" t="inlineStr">
        <is>
          <t>Время на сверку, ₽/мес</t>
        </is>
      </c>
      <c r="B20" s="18" t="str">
        <f>IF(COUNT(B17:B19)&lt;3,"",B17*B18*B19)</f>
        <v/>
      </c>
      <c r="C20" s="18" t="str">
        <f>IF(COUNT(C17:C19)&lt;3,"",C17*C18*C19)</f>
        <v/>
      </c>
      <c r="D20" s="14" t="inlineStr">
        <is>
          <t>формула</t>
        </is>
      </c>
    </row>
    <row r="21">
      <c r="A21" s="17" t="inlineStr">
        <is>
          <t>ИТОГО потери по заполненным блокам, ₽/мес</t>
        </is>
      </c>
      <c r="B21" s="18" t="str">
        <f>IF(COUNT(B9,B15,B20)=0,"",SUM(B9,B15,B20))</f>
        <v/>
      </c>
      <c r="C21" s="18" t="str">
        <f>IF(COUNT(C9,C15,C20)=0,"",SUM(C9,C15,C20))</f>
        <v/>
      </c>
      <c r="D21" s="14" t="inlineStr">
        <is>
          <t>формула</t>
        </is>
      </c>
    </row>
    <row r="23">
      <c r="A23" s="9" t="inlineStr">
        <is>
          <t>Сколько товаров дешевле или дороже рынка и на сколько — посчитаем по вашей выгрузке. Нет цен конкурентов — эти строки заполнит сбор на пилоте.</t>
        </is>
      </c>
    </row>
    <row r="24">
      <c r="A24" s="9" t="inlineStr">
        <is>
          <t>Долю ушедших продаж заранее не знает никто: поэтому два сценария и пометка «допущение». Проверяется на пилоте.</t>
        </is>
      </c>
    </row>
    <row r="25">
      <c r="A25" s="9" t="inlineStr">
        <is>
          <t>LC.STUDIO · La Chatte · +7 383 380-81-89 · info@la-chatte.com · Telegram @lcstudio · Пн–Вс 8–21 по Новосибирску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17"/>
  <sheetViews>
    <sheetView showGridLines="0" workbookViewId="0">
      <selection activeCell="A1" sqref="A1"/>
    </sheetView>
  </sheetViews>
  <sheetFormatPr baseColWidth="8" defaultRowHeight="15"/>
  <cols>
    <col width="60" customWidth="1" min="1" max="1"/>
    <col width="16" customWidth="1" min="2" max="2"/>
    <col width="16" customWidth="1" min="3" max="3"/>
    <col width="60" customWidth="1" min="4" max="4"/>
  </cols>
  <sheetData>
    <row r="1">
      <c r="A1" s="8" t="inlineStr">
        <is>
          <t>Когда окупится</t>
        </is>
      </c>
    </row>
    <row r="2">
      <c r="A2" s="9" t="inlineStr">
        <is>
          <t>Цены — с la-chatte.com на 11.09.2026. Прирост — ориентир рынка по открытым кейсам, не наше обещание.</t>
        </is>
      </c>
    </row>
    <row r="3">
      <c r="A3" s="10" t="inlineStr"/>
      <c r="B3" s="10" t="inlineStr">
        <is>
          <t>Осторожно</t>
        </is>
      </c>
      <c r="C3" s="10" t="inlineStr">
        <is>
          <t>Базово</t>
        </is>
      </c>
      <c r="D3" s="10" t="inlineStr">
        <is>
          <t>Источник</t>
        </is>
      </c>
    </row>
    <row r="4" ht="16" customHeight="1">
      <c r="A4" s="12" t="inlineStr">
        <is>
          <t>Сопоставление одной категории, ₽</t>
        </is>
      </c>
      <c r="B4" s="20" t="n">
        <v>500000</v>
      </c>
      <c r="C4" s="20" t="n">
        <v>500000</v>
      </c>
      <c r="D4" s="14" t="inlineStr">
        <is>
          <t>от 500 000 ₽ — la-chatte.com/services/matching-tovarov/</t>
        </is>
      </c>
    </row>
    <row r="5" ht="28" customHeight="1">
      <c r="A5" s="12" t="inlineStr">
        <is>
          <t>Расчёт цен по правилам с интерфейсом и хранилищем, ₽</t>
        </is>
      </c>
      <c r="B5" s="20" t="n">
        <v>1500000</v>
      </c>
      <c r="C5" s="20" t="n">
        <v>1500000</v>
      </c>
      <c r="D5" s="14" t="inlineStr">
        <is>
          <t>до 1,5 млн ₽ — la-chatte.com/blog/dinamicheskoe-cenoobrazovanie/</t>
        </is>
      </c>
    </row>
    <row r="6" ht="16" customHeight="1">
      <c r="A6" s="17" t="inlineStr">
        <is>
          <t>Запуск всего, ₽</t>
        </is>
      </c>
      <c r="B6" s="21">
        <f>B4+B5</f>
        <v>2000000</v>
      </c>
      <c r="C6" s="21">
        <f>C4+C5</f>
        <v>2000000</v>
      </c>
      <c r="D6" s="14" t="inlineStr">
        <is>
          <t>формула</t>
        </is>
      </c>
    </row>
    <row r="7" ht="16" customHeight="1">
      <c r="A7" s="12" t="inlineStr">
        <is>
          <t>Сопровождение, ₽/мес</t>
        </is>
      </c>
      <c r="B7" s="20" t="n">
        <v>150000</v>
      </c>
      <c r="C7" s="20" t="n">
        <v>150000</v>
      </c>
      <c r="D7" s="14" t="inlineStr">
        <is>
          <t>150–400 тыс. ₽/мес — кейс мониторинга цен на la-chatte.com</t>
        </is>
      </c>
    </row>
    <row r="8" ht="16" customHeight="1">
      <c r="A8" s="12" t="inlineStr">
        <is>
          <t>Валовая прибыль по категории, ₽/мес</t>
        </is>
      </c>
      <c r="B8" s="20" t="n"/>
      <c r="C8" s="20" t="n"/>
      <c r="D8" s="14" t="inlineStr">
        <is>
          <t>1С / учёт — ваше число</t>
        </is>
      </c>
    </row>
    <row r="9" ht="28" customHeight="1">
      <c r="A9" s="12" t="inlineStr">
        <is>
          <t>Прирост валовой прибыли, %</t>
        </is>
      </c>
      <c r="B9" s="22" t="n">
        <v>0.02</v>
      </c>
      <c r="C9" s="22" t="n">
        <v>0.05</v>
      </c>
      <c r="D9" s="14" t="inlineStr">
        <is>
          <t>2% — сеть «Европа», Imprice, контрольные магазины, данные вендора; 5% — нижняя граница оценки BCG, 16.04.2024</t>
        </is>
      </c>
    </row>
    <row r="10" ht="16" customHeight="1">
      <c r="A10" s="17" t="inlineStr">
        <is>
          <t>Возврат в месяц, ₽</t>
        </is>
      </c>
      <c r="B10" s="21" t="str">
        <f>IF(B8="","",B8*B9)</f>
        <v/>
      </c>
      <c r="C10" s="21" t="str">
        <f>IF(C8="","",C8*C9)</f>
        <v/>
      </c>
      <c r="D10" s="14" t="inlineStr">
        <is>
          <t>формула</t>
        </is>
      </c>
    </row>
    <row r="11" ht="16" customHeight="1">
      <c r="A11" s="17" t="inlineStr">
        <is>
          <t>Чистый возврат (минус сопровождение), ₽/мес</t>
        </is>
      </c>
      <c r="B11" s="21" t="str">
        <f>IF(B10="","",B10-B7)</f>
        <v/>
      </c>
      <c r="C11" s="21" t="str">
        <f>IF(C10="","",C10-C7)</f>
        <v/>
      </c>
      <c r="D11" s="14" t="inlineStr">
        <is>
          <t>формула</t>
        </is>
      </c>
    </row>
    <row r="12" ht="16" customHeight="1">
      <c r="A12" s="17" t="inlineStr">
        <is>
          <t>Окупаемость, мес.</t>
        </is>
      </c>
      <c r="B12" s="23" t="str">
        <f>IF(B11="","введите строку 8",IF(B11&gt;0,B6/B11,"не окупается"))</f>
        <v>введите строку 8</v>
      </c>
      <c r="C12" s="23" t="str">
        <f>IF(C11="","введите строку 8",IF(C11&gt;0,C6/C11,"не окупается"))</f>
        <v>введите строку 8</v>
      </c>
      <c r="D12" s="14" t="inlineStr">
        <is>
          <t>формула</t>
        </is>
      </c>
    </row>
    <row r="13" ht="16" customHeight="1">
      <c r="A13" s="17" t="inlineStr">
        <is>
          <t>Порог: нужно вернуть за 12 мес., ₽/мес</t>
        </is>
      </c>
      <c r="B13" s="21">
        <f>B6/12+B7</f>
        <v>316666.6666666666</v>
      </c>
      <c r="C13" s="21">
        <f>C6/12+C7</f>
        <v>316666.6666666666</v>
      </c>
      <c r="D13" s="14" t="inlineStr">
        <is>
          <t>формула</t>
        </is>
      </c>
    </row>
    <row r="14" ht="16" customHeight="1">
      <c r="A14" s="17" t="inlineStr">
        <is>
          <t>Порог: валовая прибыль категории для окупаемости за год, ₽/мес</t>
        </is>
      </c>
      <c r="B14" s="21">
        <f>B13/B9</f>
        <v>15833333.33333333</v>
      </c>
      <c r="C14" s="21">
        <f>C13/C9</f>
        <v>6333333.333333332</v>
      </c>
      <c r="D14" s="14" t="inlineStr">
        <is>
          <t>формула</t>
        </is>
      </c>
    </row>
    <row r="16">
      <c r="A16" s="9" t="inlineStr">
        <is>
          <t>Окупаемость = запуск ÷ (прирост валовой прибыли − сопровождение). Строка 14 — какой должна быть категория, чтобы расчёт окупился за год.</t>
        </is>
      </c>
    </row>
    <row r="17">
      <c r="A17" s="9" t="inlineStr">
        <is>
          <t>LC.STUDIO · La Chatte · +7 383 380-81-89 · info@la-chatte.com · Telegram @lcstudio · Пн–Вс 8–21 по Новосибирску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10"/>
  <sheetViews>
    <sheetView showGridLines="0" workbookViewId="0">
      <selection activeCell="A1" sqref="A1"/>
    </sheetView>
  </sheetViews>
  <sheetFormatPr baseColWidth="8" defaultRowHeight="15"/>
  <cols>
    <col width="52" customWidth="1" min="1" max="1"/>
    <col width="60" customWidth="1" min="2" max="2"/>
    <col width="52" customWidth="1" min="3" max="3"/>
  </cols>
  <sheetData>
    <row r="1">
      <c r="A1" s="10" t="inlineStr">
        <is>
          <t>Допущение</t>
        </is>
      </c>
      <c r="B1" s="10" t="inlineStr">
        <is>
          <t>Почему так</t>
        </is>
      </c>
      <c r="C1" s="10" t="inlineStr">
        <is>
          <t>Как проверить</t>
        </is>
      </c>
    </row>
    <row r="2" ht="30" customHeight="1">
      <c r="A2" s="12" t="inlineStr">
        <is>
          <t>Доля разницы до медианы, которую реально вернуть: 50% осторожно, 100% базово</t>
        </is>
      </c>
      <c r="B2" s="12" t="inlineStr">
        <is>
          <t>При подъёме цены часть покупателей уйдёт; сколько — заранее неизвестно</t>
        </is>
      </c>
      <c r="C2" s="12" t="inlineStr">
        <is>
          <t>Проверка на истории продаж и на пилоте</t>
        </is>
      </c>
    </row>
    <row r="3" ht="30" customHeight="1">
      <c r="A3" s="12" t="inlineStr">
        <is>
          <t>Доля продаж, ушедших к соседу, где вы дороже рынка</t>
        </is>
      </c>
      <c r="B3" s="12" t="inlineStr">
        <is>
          <t>Никто не знает заранее — поэтому ячейка пустая</t>
        </is>
      </c>
      <c r="C3" s="12" t="inlineStr">
        <is>
          <t>Сравнить продажи до и после выравнивания цены на пилоте</t>
        </is>
      </c>
    </row>
    <row r="4" ht="70" customHeight="1">
      <c r="A4" s="12" t="inlineStr">
        <is>
          <t>Прирост валовой прибыли 2% / 5%</t>
        </is>
      </c>
      <c r="B4" s="12" t="inlineStr">
        <is>
          <t>Ориентир рынка: 2% — нижний край кейсов с контрольными магазинами (сеть «Европа», 47 гипермаркетов, Imprice, 2021–2022, данные вендора, imprice.ru/case-europa); 5% — нижняя граница оценки BCG для ИИ-цен в рознице («Overcoming Retail Complexity with AI-Powered Pricing», 16.04.2024)</t>
        </is>
      </c>
      <c r="C4" s="12" t="inlineStr">
        <is>
          <t>Пилот на одной категории, отчёт по итогам</t>
        </is>
      </c>
    </row>
    <row r="5" ht="30" customHeight="1">
      <c r="A5" s="12" t="inlineStr">
        <is>
          <t>Запуск 2 млн ₽ = сопоставление от 500 тыс. + правила до 1,5 млн</t>
        </is>
      </c>
      <c r="B5" s="12" t="inlineStr">
        <is>
          <t>Сумма нижней границы одной ступени и верхней другой; точная цена — после разбора</t>
        </is>
      </c>
      <c r="C5" s="12" t="inlineStr">
        <is>
          <t>Разбор выгрузки</t>
        </is>
      </c>
    </row>
    <row r="6" ht="30" customHeight="1">
      <c r="A6" s="12" t="inlineStr">
        <is>
          <t>Сопровождение 150 тыс. ₽/мес</t>
        </is>
      </c>
      <c r="B6" s="12" t="inlineStr">
        <is>
          <t>Нижняя граница диапазона 150–400 тыс.</t>
        </is>
      </c>
      <c r="C6" s="12" t="inlineStr">
        <is>
          <t>Зависит от числа сайтов, городов и категорий</t>
        </is>
      </c>
    </row>
    <row r="7" ht="30" customHeight="1">
      <c r="A7" s="12" t="inlineStr">
        <is>
          <t>Недель в месяце 4,3</t>
        </is>
      </c>
      <c r="B7" s="12" t="inlineStr">
        <is>
          <t>52 недели ÷ 12 месяцев</t>
        </is>
      </c>
      <c r="C7" s="12" t="inlineStr">
        <is>
          <t>—</t>
        </is>
      </c>
    </row>
    <row r="9">
      <c r="A9" s="9" t="inlineStr">
        <is>
          <t>Своих эффектов в деньгах по чужой категории не обещаем: их покажет пилот на ваших данных.</t>
        </is>
      </c>
    </row>
    <row r="10">
      <c r="A10" s="9" t="inlineStr">
        <is>
          <t>LC.STUDIO · La Chatte · +7 383 380-81-89 · info@la-chatte.com · Telegram @lcstudio · Пн–Вс 8–21 по Новосибирску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2026-09-12T03:03:58Z</dcterms:created>
  <dcterms:modified xmlns:dcterms="http://purl.org/dc/terms/" xmlns:xsi="http://www.w3.org/2001/XMLSchema-instance" xsi:type="dcterms:W3CDTF">2026-09-12T03:03:58Z</dcterms:modified>
</cp:coreProperties>
</file>